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б-т'!$B$1:$F$43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<sst xmlns="http://schemas.openxmlformats.org/spreadsheetml/2006/main" count="42" uniqueCount="41">
  <si>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</si>
  <si>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</si>
  <si>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</si>
  <si>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</si>
  <si>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</si>
  <si>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</si>
  <si>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</si>
  <si>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</si>
  <si>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</si>
  <si>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</si>
  <si>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</si>
  <si>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</si>
  <si>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</si>
  <si>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</si>
  <si>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</si>
  <si>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</si>
  <si>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</si>
  <si>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</si>
  <si>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</si>
  <si>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</si>
  <si>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</si>
  <si>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</si>
  <si>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</si>
  <si>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</si>
  <si>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</si>
  <si>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</si>
  <si>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</si>
  <si>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</si>
  <si>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</si>
  <si>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</si>
  <si>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</si>
  <si>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</si>
  <si>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</si>
  <si>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</si>
  <si>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</si>
  <si>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</si>
  <si>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</si>
  <si>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240600, 221300,210800-210811, 220900</t>
  </si>
  <si>
    <t>Державне мито</t>
  </si>
  <si>
    <t>на січень-березень 2018 року</t>
  </si>
  <si>
    <t>за січень-березень 2018 року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</si>
</sst>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3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104775</xdr:rowOff>
    </xdr:from>
    <xdr:to>
      <xdr:col>2</xdr:col>
      <xdr:colOff>1038225</xdr:colOff>
      <xdr:row>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0" zoomScaleSheetLayoutView="70" zoomScalePageLayoutView="0" workbookViewId="0" topLeftCell="A7">
      <selection activeCell="A23" sqref="A23:IV23"/>
    </sheetView>
  </sheetViews>
  <sheetFormatPr defaultColWidth="9.00390625" defaultRowHeight="12.75"/>
  <cols>
    <col min="1" max="1" width="34.625" style="7" customWidth="1"/>
    <col min="2" max="2" width="52.375" style="7" customWidth="1"/>
    <col min="3" max="3" width="21.75390625" style="7" customWidth="1"/>
    <col min="4" max="4" width="23.375" style="7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2"/>
      <c r="D1" s="2"/>
      <c r="E1" s="2"/>
      <c r="F1" s="2"/>
    </row>
    <row r="2" spans="2:6" s="11" customFormat="1" ht="12.75">
      <c r="B2" s="2"/>
      <c r="C2" s="2"/>
      <c r="D2" s="2"/>
      <c r="E2" s="2"/>
      <c r="F2" s="2"/>
    </row>
    <row r="3" spans="2:6" s="11" customFormat="1" ht="12.75">
      <c r="B3" s="2"/>
      <c r="C3" s="2"/>
      <c r="D3" s="2"/>
      <c r="E3" s="2"/>
      <c r="F3" s="2"/>
    </row>
    <row r="4" spans="2:6" s="11" customFormat="1" ht="12.75">
      <c r="B4" s="2"/>
      <c r="C4" s="2"/>
      <c r="D4" s="2"/>
      <c r="E4" s="2"/>
      <c r="F4" s="2"/>
    </row>
    <row r="5" spans="2:6" s="11" customFormat="1" ht="12.75" customHeight="1">
      <c r="B5" s="2"/>
      <c r="C5" s="2"/>
      <c r="D5" s="2"/>
      <c r="E5" s="2"/>
      <c r="F5" s="2"/>
    </row>
    <row r="6" spans="1:6" s="12" customFormat="1" ht="19.5" customHeight="1">
      <c r="A6" s="11"/>
      <c r="B6" s="45" t="s">
        <v>9</v>
      </c>
      <c r="C6" s="45"/>
      <c r="D6" s="45"/>
      <c r="E6" s="45"/>
      <c r="F6" s="45"/>
    </row>
    <row r="7" spans="2:6" s="12" customFormat="1" ht="11.25" customHeight="1">
      <c r="B7" s="3"/>
      <c r="C7" s="3"/>
      <c r="D7" s="3"/>
      <c r="E7" s="3"/>
      <c r="F7" s="3"/>
    </row>
    <row r="8" spans="1:6" s="13" customFormat="1" ht="18.75" customHeight="1">
      <c r="A8" s="12"/>
      <c r="B8" s="46" t="s">
        <v>17</v>
      </c>
      <c r="C8" s="47"/>
      <c r="D8" s="47"/>
      <c r="E8" s="47"/>
      <c r="F8" s="47"/>
    </row>
    <row r="9" spans="1:6" s="12" customFormat="1" ht="19.5" customHeight="1">
      <c r="A9" s="13"/>
      <c r="B9" s="45" t="s">
        <v>1</v>
      </c>
      <c r="C9" s="45"/>
      <c r="D9" s="45"/>
      <c r="E9" s="45"/>
      <c r="F9" s="45"/>
    </row>
    <row r="10" spans="2:6" s="14" customFormat="1" ht="18.75">
      <c r="B10" s="48"/>
      <c r="C10" s="48"/>
      <c r="D10" s="48"/>
      <c r="E10" s="48"/>
      <c r="F10" s="48"/>
    </row>
    <row r="11" spans="2:6" s="15" customFormat="1" ht="15.75">
      <c r="B11" s="43" t="s">
        <v>21</v>
      </c>
      <c r="C11" s="43"/>
      <c r="D11" s="43"/>
      <c r="E11" s="43"/>
      <c r="F11" s="43"/>
    </row>
    <row r="12" spans="1:6" s="11" customFormat="1" ht="6" customHeight="1">
      <c r="A12" s="16"/>
      <c r="B12" s="2"/>
      <c r="C12" s="2"/>
      <c r="D12" s="2"/>
      <c r="E12" s="2"/>
      <c r="F12" s="2"/>
    </row>
    <row r="13" spans="2:6" s="6" customFormat="1" ht="33" customHeight="1">
      <c r="B13" s="8" t="s">
        <v>18</v>
      </c>
      <c r="C13" s="8"/>
      <c r="D13" s="44" t="s">
        <v>19</v>
      </c>
      <c r="E13" s="44"/>
      <c r="F13" s="44"/>
    </row>
    <row r="14" spans="2:5" s="4" customFormat="1" ht="8.25" customHeight="1">
      <c r="B14" s="4" t="s">
        <v>2</v>
      </c>
      <c r="E14" s="17"/>
    </row>
    <row r="15" s="4" customFormat="1" ht="15.75" customHeight="1">
      <c r="C15" s="9" t="s">
        <v>16</v>
      </c>
    </row>
    <row r="16" s="4" customFormat="1" ht="15.75" customHeight="1">
      <c r="C16" s="9" t="s">
        <v>10</v>
      </c>
    </row>
    <row r="17" spans="3:6" s="4" customFormat="1" ht="15" customHeight="1">
      <c r="C17" s="9" t="str">
        <f>D20</f>
        <v>за січень-березень 2018 року</v>
      </c>
      <c r="F17" s="9"/>
    </row>
    <row r="18" s="4" customFormat="1" ht="15" customHeight="1">
      <c r="F18" s="9" t="s">
        <v>8</v>
      </c>
    </row>
    <row r="19" spans="2:6" s="18" customFormat="1" ht="30.75" customHeight="1">
      <c r="B19" s="39" t="s">
        <v>3</v>
      </c>
      <c r="C19" s="31" t="s">
        <v>32</v>
      </c>
      <c r="D19" s="31" t="s">
        <v>11</v>
      </c>
      <c r="E19" s="41" t="s">
        <v>4</v>
      </c>
      <c r="F19" s="39" t="s">
        <v>7</v>
      </c>
    </row>
    <row r="20" spans="2:6" s="18" customFormat="1" ht="43.5" customHeight="1">
      <c r="B20" s="40"/>
      <c r="C20" s="32" t="s">
        <v>39</v>
      </c>
      <c r="D20" s="32" t="s">
        <v>40</v>
      </c>
      <c r="E20" s="42"/>
      <c r="F20" s="40"/>
    </row>
    <row r="21" spans="1:6" s="4" customFormat="1" ht="18" customHeight="1">
      <c r="A21" s="19">
        <v>110100</v>
      </c>
      <c r="B21" s="20" t="s">
        <v>34</v>
      </c>
      <c r="C21" s="1">
        <v>8510</v>
      </c>
      <c r="D21" s="1">
        <v>11252.2</v>
      </c>
      <c r="E21" s="21">
        <f>IF(C21=0,"",D21/C21*100)</f>
        <v>132.22326674500587</v>
      </c>
      <c r="F21" s="1">
        <f>D21-C21</f>
        <v>2742.2000000000007</v>
      </c>
    </row>
    <row r="22" spans="1:6" s="4" customFormat="1" ht="15.75">
      <c r="A22" s="19">
        <v>110202</v>
      </c>
      <c r="B22" s="20" t="s">
        <v>12</v>
      </c>
      <c r="C22" s="1">
        <v>0</v>
      </c>
      <c r="D22" s="1">
        <v>16.3</v>
      </c>
      <c r="E22" s="21">
        <f aca="true" t="shared" si="0" ref="E22:E42">IF(C22=0,"",D22/C22*100)</f>
      </c>
      <c r="F22" s="1">
        <f aca="true" t="shared" si="1" ref="F22:F43">D22-C22</f>
        <v>16.3</v>
      </c>
    </row>
    <row r="23" spans="1:6" s="4" customFormat="1" ht="34.5" customHeight="1">
      <c r="A23" s="19">
        <v>130102</v>
      </c>
      <c r="B23" s="20" t="s">
        <v>35</v>
      </c>
      <c r="C23" s="1">
        <v>208</v>
      </c>
      <c r="D23" s="1">
        <v>277.9</v>
      </c>
      <c r="E23" s="21">
        <f t="shared" si="0"/>
        <v>133.6057692307692</v>
      </c>
      <c r="F23" s="1">
        <f t="shared" si="1"/>
        <v>69.89999999999998</v>
      </c>
    </row>
    <row r="24" spans="1:6" s="4" customFormat="1" ht="20.25" customHeight="1">
      <c r="A24" s="19">
        <v>130300</v>
      </c>
      <c r="B24" s="20" t="s">
        <v>29</v>
      </c>
      <c r="C24" s="1">
        <v>2</v>
      </c>
      <c r="D24" s="1">
        <v>1.4</v>
      </c>
      <c r="E24" s="21">
        <f t="shared" si="0"/>
        <v>70</v>
      </c>
      <c r="F24" s="1">
        <f t="shared" si="1"/>
        <v>-0.6000000000000001</v>
      </c>
    </row>
    <row r="25" spans="1:6" s="4" customFormat="1" ht="18" customHeight="1">
      <c r="A25" s="19">
        <v>140400</v>
      </c>
      <c r="B25" s="20" t="s">
        <v>22</v>
      </c>
      <c r="C25" s="1">
        <v>741.6</v>
      </c>
      <c r="D25" s="1">
        <v>1616.1</v>
      </c>
      <c r="E25" s="21">
        <f t="shared" si="0"/>
        <v>217.92071197411</v>
      </c>
      <c r="F25" s="1">
        <f t="shared" si="1"/>
        <v>874.4999999999999</v>
      </c>
    </row>
    <row r="26" spans="1:6" s="4" customFormat="1" ht="18" customHeight="1">
      <c r="A26" s="19"/>
      <c r="B26" s="20" t="s">
        <v>24</v>
      </c>
      <c r="C26" s="1">
        <f>SUM(C27:C32)</f>
        <v>4830.1</v>
      </c>
      <c r="D26" s="1">
        <f>SUM(D27:D32)</f>
        <v>8132.299999999999</v>
      </c>
      <c r="E26" s="21">
        <f t="shared" si="0"/>
        <v>168.36711455249372</v>
      </c>
      <c r="F26" s="1">
        <f t="shared" si="1"/>
        <v>3302.199999999999</v>
      </c>
    </row>
    <row r="27" spans="1:6" s="4" customFormat="1" ht="18" customHeight="1">
      <c r="A27" s="33">
        <v>180100</v>
      </c>
      <c r="B27" s="28" t="s">
        <v>23</v>
      </c>
      <c r="C27" s="36">
        <v>171.6</v>
      </c>
      <c r="D27" s="36">
        <v>337.6</v>
      </c>
      <c r="E27" s="21">
        <f t="shared" si="0"/>
        <v>196.73659673659677</v>
      </c>
      <c r="F27" s="1">
        <f t="shared" si="1"/>
        <v>166.00000000000003</v>
      </c>
    </row>
    <row r="28" spans="1:6" s="4" customFormat="1" ht="16.5" customHeight="1">
      <c r="A28" s="33"/>
      <c r="B28" s="28" t="s">
        <v>13</v>
      </c>
      <c r="C28" s="36">
        <v>1942.5</v>
      </c>
      <c r="D28" s="36">
        <v>3075.9</v>
      </c>
      <c r="E28" s="21">
        <f t="shared" si="0"/>
        <v>158.34749034749035</v>
      </c>
      <c r="F28" s="1">
        <f t="shared" si="1"/>
        <v>1133.4</v>
      </c>
    </row>
    <row r="29" spans="1:6" s="4" customFormat="1" ht="21" customHeight="1">
      <c r="A29" s="34"/>
      <c r="B29" s="28" t="s">
        <v>36</v>
      </c>
      <c r="C29" s="36">
        <v>0</v>
      </c>
      <c r="D29" s="36">
        <v>4.2</v>
      </c>
      <c r="E29" s="21">
        <f t="shared" si="0"/>
      </c>
      <c r="F29" s="1">
        <f>D29-C29</f>
        <v>4.2</v>
      </c>
    </row>
    <row r="30" spans="1:6" s="4" customFormat="1" ht="18" customHeight="1">
      <c r="A30" s="34"/>
      <c r="B30" s="28" t="s">
        <v>25</v>
      </c>
      <c r="C30" s="36">
        <v>13</v>
      </c>
      <c r="D30" s="36">
        <v>22.6</v>
      </c>
      <c r="E30" s="21">
        <f t="shared" si="0"/>
        <v>173.84615384615384</v>
      </c>
      <c r="F30" s="1">
        <f t="shared" si="1"/>
        <v>9.600000000000001</v>
      </c>
    </row>
    <row r="31" spans="1:6" s="4" customFormat="1" ht="30" customHeight="1" hidden="1">
      <c r="A31" s="34"/>
      <c r="B31" s="28" t="s">
        <v>26</v>
      </c>
      <c r="C31" s="36">
        <v>0</v>
      </c>
      <c r="D31" s="36">
        <v>0</v>
      </c>
      <c r="E31" s="21">
        <f t="shared" si="0"/>
      </c>
      <c r="F31" s="1">
        <f t="shared" si="1"/>
        <v>0</v>
      </c>
    </row>
    <row r="32" spans="1:6" s="4" customFormat="1" ht="19.5" customHeight="1">
      <c r="A32" s="34"/>
      <c r="B32" s="28" t="s">
        <v>27</v>
      </c>
      <c r="C32" s="36">
        <v>2703</v>
      </c>
      <c r="D32" s="36">
        <v>4692</v>
      </c>
      <c r="E32" s="21">
        <f t="shared" si="0"/>
        <v>173.58490566037736</v>
      </c>
      <c r="F32" s="1">
        <f t="shared" si="1"/>
        <v>1989</v>
      </c>
    </row>
    <row r="33" spans="1:6" s="4" customFormat="1" ht="37.5" customHeight="1" hidden="1">
      <c r="A33" s="34"/>
      <c r="B33" s="30" t="s">
        <v>28</v>
      </c>
      <c r="C33" s="36"/>
      <c r="D33" s="36"/>
      <c r="E33" s="21">
        <f t="shared" si="0"/>
      </c>
      <c r="F33" s="1">
        <f t="shared" si="1"/>
        <v>0</v>
      </c>
    </row>
    <row r="34" spans="1:6" s="4" customFormat="1" ht="54" customHeight="1">
      <c r="A34" s="22">
        <v>210103</v>
      </c>
      <c r="B34" s="20" t="s">
        <v>20</v>
      </c>
      <c r="C34" s="36">
        <v>0</v>
      </c>
      <c r="D34" s="36">
        <v>10.8</v>
      </c>
      <c r="E34" s="21">
        <f>IF(C34=0,"",D34/C34*100)</f>
      </c>
      <c r="F34" s="1">
        <f t="shared" si="1"/>
        <v>10.8</v>
      </c>
    </row>
    <row r="35" spans="1:6" s="4" customFormat="1" ht="23.25" customHeight="1">
      <c r="A35" s="22">
        <v>210811</v>
      </c>
      <c r="B35" s="20" t="s">
        <v>6</v>
      </c>
      <c r="C35" s="1">
        <v>0.4</v>
      </c>
      <c r="D35" s="1">
        <v>36</v>
      </c>
      <c r="E35" s="21">
        <f t="shared" si="0"/>
        <v>9000</v>
      </c>
      <c r="F35" s="1">
        <f t="shared" si="1"/>
        <v>35.6</v>
      </c>
    </row>
    <row r="36" spans="1:6" s="4" customFormat="1" ht="30.75" customHeight="1">
      <c r="A36" s="22">
        <v>210500</v>
      </c>
      <c r="B36" s="20" t="s">
        <v>33</v>
      </c>
      <c r="C36" s="1">
        <v>0</v>
      </c>
      <c r="D36" s="1">
        <v>53.3</v>
      </c>
      <c r="E36" s="21">
        <f t="shared" si="0"/>
      </c>
      <c r="F36" s="1">
        <f t="shared" si="1"/>
        <v>53.3</v>
      </c>
    </row>
    <row r="37" spans="1:6" s="4" customFormat="1" ht="23.25" customHeight="1">
      <c r="A37" s="22">
        <v>220100</v>
      </c>
      <c r="B37" s="20" t="s">
        <v>31</v>
      </c>
      <c r="C37" s="1">
        <v>341.8</v>
      </c>
      <c r="D37" s="1">
        <v>560.4</v>
      </c>
      <c r="E37" s="21">
        <f t="shared" si="0"/>
        <v>163.9555295494441</v>
      </c>
      <c r="F37" s="1">
        <f t="shared" si="1"/>
        <v>218.59999999999997</v>
      </c>
    </row>
    <row r="38" spans="1:6" s="4" customFormat="1" ht="49.5" customHeight="1">
      <c r="A38" s="22">
        <v>220804</v>
      </c>
      <c r="B38" s="20" t="s">
        <v>30</v>
      </c>
      <c r="C38" s="1">
        <v>8.9</v>
      </c>
      <c r="D38" s="1">
        <v>26.3</v>
      </c>
      <c r="E38" s="21">
        <f t="shared" si="0"/>
        <v>295.50561797752806</v>
      </c>
      <c r="F38" s="1">
        <f t="shared" si="1"/>
        <v>17.4</v>
      </c>
    </row>
    <row r="39" spans="1:6" s="4" customFormat="1" ht="25.5" customHeight="1" hidden="1">
      <c r="A39" s="22"/>
      <c r="B39" s="20" t="s">
        <v>38</v>
      </c>
      <c r="C39" s="1">
        <v>0</v>
      </c>
      <c r="D39" s="1"/>
      <c r="E39" s="21">
        <f t="shared" si="0"/>
      </c>
      <c r="F39" s="1">
        <f t="shared" si="1"/>
        <v>0</v>
      </c>
    </row>
    <row r="40" spans="1:9" s="4" customFormat="1" ht="28.5" customHeight="1">
      <c r="A40" s="35" t="s">
        <v>37</v>
      </c>
      <c r="B40" s="20" t="s">
        <v>14</v>
      </c>
      <c r="C40" s="1">
        <v>20</v>
      </c>
      <c r="D40" s="1">
        <v>235.4</v>
      </c>
      <c r="E40" s="21">
        <f>IF(C40=0,"",D40/C40*100)</f>
        <v>1177</v>
      </c>
      <c r="F40" s="1">
        <f t="shared" si="1"/>
        <v>215.4</v>
      </c>
      <c r="I40" s="29"/>
    </row>
    <row r="41" spans="1:6" s="4" customFormat="1" ht="12.75" customHeight="1" hidden="1">
      <c r="A41" s="22">
        <v>310102</v>
      </c>
      <c r="B41" s="20" t="s">
        <v>15</v>
      </c>
      <c r="C41" s="1">
        <v>0</v>
      </c>
      <c r="D41" s="1">
        <v>0</v>
      </c>
      <c r="E41" s="21">
        <f t="shared" si="0"/>
      </c>
      <c r="F41" s="1">
        <f t="shared" si="1"/>
        <v>0</v>
      </c>
    </row>
    <row r="42" spans="1:6" s="4" customFormat="1" ht="24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7" customHeight="1">
      <c r="A43" s="22"/>
      <c r="B43" s="23" t="s">
        <v>5</v>
      </c>
      <c r="C43" s="37">
        <f>SUM(C34:C42,C21:C26)</f>
        <v>14662.800000000001</v>
      </c>
      <c r="D43" s="37">
        <f>SUM(D34:D42,D21:D26)</f>
        <v>22218.4</v>
      </c>
      <c r="E43" s="24">
        <f>IF(C43=0,"",D43/C43*100)</f>
        <v>151.52903947404315</v>
      </c>
      <c r="F43" s="25">
        <f t="shared" si="1"/>
        <v>7555.6</v>
      </c>
    </row>
    <row r="44" spans="3:6" s="17" customFormat="1" ht="15.75" customHeight="1">
      <c r="C44" s="38"/>
      <c r="D44" s="38"/>
      <c r="E44" s="26"/>
      <c r="F44" s="27"/>
    </row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</sheetData>
  <sheetProtection/>
  <mergeCells count="9">
    <mergeCell ref="B6:F6"/>
    <mergeCell ref="B8:F8"/>
    <mergeCell ref="B9:F9"/>
    <mergeCell ref="B10:F10"/>
    <mergeCell ref="B19:B20"/>
    <mergeCell ref="E19:E20"/>
    <mergeCell ref="F19:F20"/>
    <mergeCell ref="B11:F11"/>
    <mergeCell ref="D13:F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u252114</cp:lastModifiedBy>
  <cp:lastPrinted>2018-04-02T13:06:18Z</cp:lastPrinted>
  <dcterms:created xsi:type="dcterms:W3CDTF">2003-06-12T05:22:25Z</dcterms:created>
  <dcterms:modified xsi:type="dcterms:W3CDTF">2018-04-02T13:06:19Z</dcterms:modified>
  <cp:category/>
  <cp:version/>
  <cp:contentType/>
  <cp:contentStatus/>
</cp:coreProperties>
</file>